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AR12" i="5" l="1"/>
  <c r="H16" i="5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<sst xmlns="http://schemas.openxmlformats.org/spreadsheetml/2006/main" count="84" uniqueCount="37">
  <si>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</si>
  <si>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</si>
  <si>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</si>
  <si>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</si>
  <si>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</si>
  <si>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</si>
  <si>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</si>
  <si>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</si>
  <si>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</si>
  <si>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</si>
  <si>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</si>
  <si>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</si>
  <si>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</si>
  <si>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</si>
  <si>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</si>
  <si>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</si>
  <si>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</si>
  <si>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</si>
  <si>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</si>
  <si>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</si>
  <si>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</si>
  <si>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</si>
  <si>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</si>
  <si>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</si>
  <si>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</si>
  <si>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Petri Koljonen</t>
  </si>
  <si>
    <t>10.</t>
  </si>
  <si>
    <t>PattU  2</t>
  </si>
  <si>
    <t>2.</t>
  </si>
  <si>
    <t>KoKi</t>
  </si>
  <si>
    <t>3.</t>
  </si>
  <si>
    <t>6.</t>
  </si>
  <si>
    <t>PuMu</t>
  </si>
  <si>
    <t>1.</t>
  </si>
  <si>
    <t>29.6.1980</t>
  </si>
  <si>
    <t>PattU = Pattijoen Urheilijat  (1928),  kasvattajaseura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</si>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</sst>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1</v>
      </c>
      <c r="AC4" s="12">
        <v>8</v>
      </c>
      <c r="AD4" s="12">
        <v>3</v>
      </c>
      <c r="AE4" s="12">
        <v>48</v>
      </c>
      <c r="AF4" s="68">
        <v>0.50519999999999998</v>
      </c>
      <c r="AG4" s="69">
        <v>95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29</v>
      </c>
      <c r="AA6" s="12">
        <v>14</v>
      </c>
      <c r="AB6" s="12">
        <v>3</v>
      </c>
      <c r="AC6" s="12">
        <v>18</v>
      </c>
      <c r="AD6" s="12">
        <v>6</v>
      </c>
      <c r="AE6" s="12">
        <v>47</v>
      </c>
      <c r="AF6" s="68">
        <v>0.5</v>
      </c>
      <c r="AG6" s="69">
        <v>94</v>
      </c>
      <c r="AH6" s="7"/>
      <c r="AI6" s="7"/>
      <c r="AJ6" s="7"/>
      <c r="AK6" s="7"/>
      <c r="AL6" s="10"/>
      <c r="AM6" s="12">
        <v>2</v>
      </c>
      <c r="AN6" s="12">
        <v>1</v>
      </c>
      <c r="AO6" s="12">
        <v>2</v>
      </c>
      <c r="AP6" s="12">
        <v>1</v>
      </c>
      <c r="AQ6" s="12">
        <v>9</v>
      </c>
      <c r="AR6" s="65">
        <v>0.6</v>
      </c>
      <c r="AS6" s="66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30</v>
      </c>
      <c r="Z7" s="1" t="s">
        <v>29</v>
      </c>
      <c r="AA7" s="12">
        <v>18</v>
      </c>
      <c r="AB7" s="12">
        <v>3</v>
      </c>
      <c r="AC7" s="12">
        <v>33</v>
      </c>
      <c r="AD7" s="12">
        <v>11</v>
      </c>
      <c r="AE7" s="12">
        <v>73</v>
      </c>
      <c r="AF7" s="68">
        <v>0.52890000000000004</v>
      </c>
      <c r="AG7" s="69">
        <v>138</v>
      </c>
      <c r="AH7" s="7" t="s">
        <v>31</v>
      </c>
      <c r="AI7" s="7"/>
      <c r="AJ7" s="7"/>
      <c r="AK7" s="7"/>
      <c r="AL7" s="10"/>
      <c r="AM7" s="12">
        <v>3</v>
      </c>
      <c r="AN7" s="12">
        <v>0</v>
      </c>
      <c r="AO7" s="12">
        <v>6</v>
      </c>
      <c r="AP7" s="12">
        <v>0</v>
      </c>
      <c r="AQ7" s="12">
        <v>18</v>
      </c>
      <c r="AR7" s="65">
        <v>0.6</v>
      </c>
      <c r="AS7" s="66">
        <v>30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2007</v>
      </c>
      <c r="Y8" s="12" t="s">
        <v>30</v>
      </c>
      <c r="Z8" s="1" t="s">
        <v>29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68">
        <v>0</v>
      </c>
      <c r="AG8" s="69">
        <v>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2008</v>
      </c>
      <c r="Y9" s="12" t="s">
        <v>28</v>
      </c>
      <c r="Z9" s="1" t="s">
        <v>32</v>
      </c>
      <c r="AA9" s="12">
        <v>16</v>
      </c>
      <c r="AB9" s="12">
        <v>3</v>
      </c>
      <c r="AC9" s="12">
        <v>17</v>
      </c>
      <c r="AD9" s="12">
        <v>8</v>
      </c>
      <c r="AE9" s="12">
        <v>52</v>
      </c>
      <c r="AF9" s="68">
        <v>0.55910000000000004</v>
      </c>
      <c r="AG9" s="69">
        <v>93</v>
      </c>
      <c r="AH9" s="7"/>
      <c r="AI9" s="7"/>
      <c r="AJ9" s="7"/>
      <c r="AK9" s="7"/>
      <c r="AL9" s="10"/>
      <c r="AM9" s="12">
        <v>5</v>
      </c>
      <c r="AN9" s="12">
        <v>0</v>
      </c>
      <c r="AO9" s="12">
        <v>0</v>
      </c>
      <c r="AP9" s="12">
        <v>0</v>
      </c>
      <c r="AQ9" s="12">
        <v>6</v>
      </c>
      <c r="AR9" s="65">
        <v>0.20680000000000001</v>
      </c>
      <c r="AS9" s="66">
        <v>29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33</v>
      </c>
      <c r="Z10" s="1" t="s">
        <v>32</v>
      </c>
      <c r="AA10" s="12">
        <v>16</v>
      </c>
      <c r="AB10" s="12">
        <v>2</v>
      </c>
      <c r="AC10" s="12">
        <v>16</v>
      </c>
      <c r="AD10" s="12">
        <v>12</v>
      </c>
      <c r="AE10" s="12">
        <v>55</v>
      </c>
      <c r="AF10" s="68">
        <v>0.53920000000000001</v>
      </c>
      <c r="AG10" s="69">
        <v>102</v>
      </c>
      <c r="AH10" s="7"/>
      <c r="AI10" s="7"/>
      <c r="AJ10" s="7"/>
      <c r="AK10" s="7"/>
      <c r="AL10" s="10"/>
      <c r="AM10" s="12">
        <v>8</v>
      </c>
      <c r="AN10" s="12">
        <v>2</v>
      </c>
      <c r="AO10" s="12">
        <v>8</v>
      </c>
      <c r="AP10" s="12">
        <v>4</v>
      </c>
      <c r="AQ10" s="12">
        <v>26</v>
      </c>
      <c r="AR10" s="65">
        <v>0.5</v>
      </c>
      <c r="AS10" s="66">
        <v>52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2010</v>
      </c>
      <c r="Y11" s="12" t="s">
        <v>33</v>
      </c>
      <c r="Z11" s="1" t="s">
        <v>32</v>
      </c>
      <c r="AA11" s="12">
        <v>7</v>
      </c>
      <c r="AB11" s="12">
        <v>0</v>
      </c>
      <c r="AC11" s="12">
        <v>10</v>
      </c>
      <c r="AD11" s="12">
        <v>5</v>
      </c>
      <c r="AE11" s="12">
        <v>16</v>
      </c>
      <c r="AF11" s="68">
        <v>0.41020000000000001</v>
      </c>
      <c r="AG11" s="69">
        <v>39</v>
      </c>
      <c r="AH11" s="7"/>
      <c r="AI11" s="7"/>
      <c r="AJ11" s="7"/>
      <c r="AK11" s="7"/>
      <c r="AL11" s="10"/>
      <c r="AM11" s="12">
        <v>6</v>
      </c>
      <c r="AN11" s="12">
        <v>0</v>
      </c>
      <c r="AO11" s="12">
        <v>1</v>
      </c>
      <c r="AP11" s="12">
        <v>0</v>
      </c>
      <c r="AQ11" s="12">
        <v>6</v>
      </c>
      <c r="AR11" s="65">
        <v>0.23069999999999999</v>
      </c>
      <c r="AS11" s="66">
        <v>26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86</v>
      </c>
      <c r="AB12" s="36">
        <f>SUM(AB4:AB11)</f>
        <v>12</v>
      </c>
      <c r="AC12" s="36">
        <f>SUM(AC4:AC11)</f>
        <v>102</v>
      </c>
      <c r="AD12" s="36">
        <f>SUM(AD4:AD11)</f>
        <v>45</v>
      </c>
      <c r="AE12" s="36">
        <f>SUM(AE4:AE11)</f>
        <v>291</v>
      </c>
      <c r="AF12" s="37">
        <f>PRODUCT(AE12/AG12)</f>
        <v>0.5150442477876106</v>
      </c>
      <c r="AG12" s="21">
        <f>SUM(AG4:AG11)</f>
        <v>565</v>
      </c>
      <c r="AH12" s="18"/>
      <c r="AI12" s="29"/>
      <c r="AJ12" s="41"/>
      <c r="AK12" s="42"/>
      <c r="AL12" s="10"/>
      <c r="AM12" s="36">
        <f>SUM(AM4:AM11)</f>
        <v>24</v>
      </c>
      <c r="AN12" s="36">
        <f>SUM(AN4:AN11)</f>
        <v>3</v>
      </c>
      <c r="AO12" s="36">
        <f>SUM(AO4:AO11)</f>
        <v>17</v>
      </c>
      <c r="AP12" s="36">
        <f>SUM(AP4:AP11)</f>
        <v>5</v>
      </c>
      <c r="AQ12" s="36">
        <f>SUM(AQ4:AQ11)</f>
        <v>65</v>
      </c>
      <c r="AR12" s="37">
        <f>PRODUCT(AQ12/AS12)</f>
        <v>0.42763157894736842</v>
      </c>
      <c r="AS12" s="39">
        <f>SUM(AS4:AS11)</f>
        <v>152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36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110</v>
      </c>
      <c r="F17" s="47">
        <f>PRODUCT(AB12+AN12)</f>
        <v>15</v>
      </c>
      <c r="G17" s="47">
        <f>PRODUCT(AC12+AO12)</f>
        <v>119</v>
      </c>
      <c r="H17" s="47">
        <f>PRODUCT(AD12+AP12)</f>
        <v>50</v>
      </c>
      <c r="I17" s="47">
        <f>PRODUCT(AE12+AQ12)</f>
        <v>356</v>
      </c>
      <c r="J17" s="60">
        <f>PRODUCT(I17/K17)</f>
        <v>0.49651324965132498</v>
      </c>
      <c r="K17" s="10">
        <f>PRODUCT(AG12+AS12)</f>
        <v>717</v>
      </c>
      <c r="L17" s="53">
        <f>PRODUCT((F17+G17)/E17)</f>
        <v>1.2181818181818183</v>
      </c>
      <c r="M17" s="53">
        <f>PRODUCT(H17/E17)</f>
        <v>0.45454545454545453</v>
      </c>
      <c r="N17" s="53">
        <f>PRODUCT((F17+G17+H17)/E17)</f>
        <v>1.6727272727272726</v>
      </c>
      <c r="O17" s="53">
        <f>PRODUCT(I17/E17)</f>
        <v>3.2363636363636363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110</v>
      </c>
      <c r="F18" s="47">
        <f t="shared" ref="F18:I18" si="0">SUM(F15:F17)</f>
        <v>15</v>
      </c>
      <c r="G18" s="47">
        <f t="shared" si="0"/>
        <v>119</v>
      </c>
      <c r="H18" s="47">
        <f t="shared" si="0"/>
        <v>50</v>
      </c>
      <c r="I18" s="47">
        <f t="shared" si="0"/>
        <v>356</v>
      </c>
      <c r="J18" s="60">
        <f>PRODUCT(I18/K18)</f>
        <v>0.49651324965132498</v>
      </c>
      <c r="K18" s="16">
        <f>SUM(K15:K17)</f>
        <v>717</v>
      </c>
      <c r="L18" s="53">
        <f>PRODUCT((F18+G18)/E18)</f>
        <v>1.2181818181818183</v>
      </c>
      <c r="M18" s="53">
        <f>PRODUCT(H18/E18)</f>
        <v>0.45454545454545453</v>
      </c>
      <c r="N18" s="53">
        <f>PRODUCT((F18+G18+H18)/E18)</f>
        <v>1.6727272727272726</v>
      </c>
      <c r="O18" s="53">
        <f>PRODUCT(I18/E18)</f>
        <v>3.2363636363636363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2021-05-27T17:40:16Z</dcterms:modified>
</cp:coreProperties>
</file>